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 activeTab="2"/>
  </bookViews>
  <sheets>
    <sheet name="Восхождения НП" sheetId="5" r:id="rId1"/>
    <sheet name="Восхождения СП" sheetId="6" r:id="rId2"/>
    <sheet name="Восхождения СС и СМ" sheetId="7" r:id="rId3"/>
  </sheets>
  <calcPr calcId="145621"/>
</workbook>
</file>

<file path=xl/calcChain.xml><?xml version="1.0" encoding="utf-8"?>
<calcChain xmlns="http://schemas.openxmlformats.org/spreadsheetml/2006/main">
  <c r="D41" i="6" l="1"/>
  <c r="C41" i="6"/>
  <c r="D31" i="5"/>
  <c r="C31" i="5"/>
  <c r="B31" i="5"/>
  <c r="H26" i="7"/>
  <c r="H28" i="7" s="1"/>
  <c r="K38" i="6"/>
  <c r="H28" i="5"/>
</calcChain>
</file>

<file path=xl/sharedStrings.xml><?xml version="1.0" encoding="utf-8"?>
<sst xmlns="http://schemas.openxmlformats.org/spreadsheetml/2006/main" count="92" uniqueCount="82">
  <si>
    <t xml:space="preserve">Никонов Владимир (Монолит) </t>
  </si>
  <si>
    <t xml:space="preserve">Погодин Евгений (Монолит) </t>
  </si>
  <si>
    <t xml:space="preserve">Кузнецов Михаил (Монолит) </t>
  </si>
  <si>
    <t xml:space="preserve">Евсеев Максим (СКА) </t>
  </si>
  <si>
    <t xml:space="preserve"> Лиц Владимир (СКА) </t>
  </si>
  <si>
    <t xml:space="preserve">Пиляев Станислав (СКА) </t>
  </si>
  <si>
    <t xml:space="preserve"> Стешенко Александр (СКА) </t>
  </si>
  <si>
    <t xml:space="preserve">Зотов Андрей </t>
  </si>
  <si>
    <t xml:space="preserve">Целищев Олег (Монолит) </t>
  </si>
  <si>
    <t xml:space="preserve">Жданов Антон (Монолит) </t>
  </si>
  <si>
    <t>НП</t>
  </si>
  <si>
    <t xml:space="preserve">Кучеров Роман (Монолит) </t>
  </si>
  <si>
    <t xml:space="preserve">Кулагин Владимир (Монолит) </t>
  </si>
  <si>
    <t xml:space="preserve">Дуденко Александр (Монолит) </t>
  </si>
  <si>
    <t xml:space="preserve"> Храмов Илья (Монолит) </t>
  </si>
  <si>
    <t xml:space="preserve">Обмелюхин Евгений (Самара) </t>
  </si>
  <si>
    <t xml:space="preserve"> Лекарев Александр (СКА) </t>
  </si>
  <si>
    <t xml:space="preserve">Парамончев Александр (СКА) </t>
  </si>
  <si>
    <t xml:space="preserve"> Грачёв Игорь (Самара) </t>
  </si>
  <si>
    <t xml:space="preserve">Чемырев Виктор (Самара) </t>
  </si>
  <si>
    <t>Карлин С.Ф.</t>
  </si>
  <si>
    <t>Мигунов А.Н.</t>
  </si>
  <si>
    <t xml:space="preserve"> Сафронов Иван (Ульяновск) </t>
  </si>
  <si>
    <t xml:space="preserve"> Мачехин Алексей (СГАУ) </t>
  </si>
  <si>
    <t xml:space="preserve"> Матвиец Михаил (СГАУ) </t>
  </si>
  <si>
    <t xml:space="preserve"> Каримов Роман (СГАУ) </t>
  </si>
  <si>
    <t xml:space="preserve">Стуликов Алексей (Монолит) </t>
  </si>
  <si>
    <t xml:space="preserve">Ферафонтова Екатерина (СГАУ) </t>
  </si>
  <si>
    <t xml:space="preserve">Ванчурина Татьяна (Пенза) </t>
  </si>
  <si>
    <t xml:space="preserve">Глазачев Данил (Новосибирск) </t>
  </si>
  <si>
    <t xml:space="preserve">Устина Юлия (СГАУ) </t>
  </si>
  <si>
    <t xml:space="preserve"> Сидорчев Михаил (СГАУ) </t>
  </si>
  <si>
    <t xml:space="preserve"> Краснов Павел (СГАУ) </t>
  </si>
  <si>
    <t xml:space="preserve"> Юровицкий Станислав (ФАСО) </t>
  </si>
  <si>
    <t xml:space="preserve">Михайлова Любовь (Самара) </t>
  </si>
  <si>
    <t xml:space="preserve"> Гусев Дмитрий (Монолит) </t>
  </si>
  <si>
    <t xml:space="preserve"> Лавров Владимир (Монолит) </t>
  </si>
  <si>
    <t xml:space="preserve"> Бондарцева Ольга (Монолит) </t>
  </si>
  <si>
    <t xml:space="preserve"> Митрофанова Елена (Самара) </t>
  </si>
  <si>
    <t xml:space="preserve">Сухов Сергей </t>
  </si>
  <si>
    <t xml:space="preserve"> Гаврик Андрей </t>
  </si>
  <si>
    <t xml:space="preserve"> Юков Александр </t>
  </si>
  <si>
    <t xml:space="preserve"> Пинишина Галина </t>
  </si>
  <si>
    <t xml:space="preserve"> Теряев Алексей </t>
  </si>
  <si>
    <t xml:space="preserve"> Трофимов Виктор</t>
  </si>
  <si>
    <t xml:space="preserve"> Алексеев Сергей</t>
  </si>
  <si>
    <t xml:space="preserve"> Кожунова Юля</t>
  </si>
  <si>
    <t>Строчков М</t>
  </si>
  <si>
    <t>Таранцева Б</t>
  </si>
  <si>
    <t>Логвинов Дмитрий</t>
  </si>
  <si>
    <t>Антипова Ж.В.</t>
  </si>
  <si>
    <t>Алимов В.П.</t>
  </si>
  <si>
    <t>Купцов М.Е.</t>
  </si>
  <si>
    <t>Гумачи по С гр 1Б</t>
  </si>
  <si>
    <t>Кичкидар З склону Ю гр 2А</t>
  </si>
  <si>
    <t>Шогенцукова Ю гр 2Б</t>
  </si>
  <si>
    <t>Тютю (З) З гр 1Б</t>
  </si>
  <si>
    <t>Куллумкол СВ гр 2А</t>
  </si>
  <si>
    <t>Тютю (2-я З) З гр 2А</t>
  </si>
  <si>
    <t>СП</t>
  </si>
  <si>
    <t>Шикин Ю.М.</t>
  </si>
  <si>
    <t>Ерохов И.Ю.</t>
  </si>
  <si>
    <t>Адырсу З кф Ю гр 3А</t>
  </si>
  <si>
    <t>Виа-тау Ю гр 2Б</t>
  </si>
  <si>
    <t>Тютю (З-В) 3А</t>
  </si>
  <si>
    <t>Койавган В гр 3А</t>
  </si>
  <si>
    <t>Адырсу СЗ гр 3Б</t>
  </si>
  <si>
    <t>Шогенцукова С склону 2Б</t>
  </si>
  <si>
    <t>1.Руководители выделены жирным шрифтом</t>
  </si>
  <si>
    <t>2. На разряд выделено цветом</t>
  </si>
  <si>
    <t>3. Кулагину часть идет на закрытие 3-го разряда</t>
  </si>
  <si>
    <t>СС и СМ</t>
  </si>
  <si>
    <t>Андреев А.А.</t>
  </si>
  <si>
    <t>Кожунов А.А.</t>
  </si>
  <si>
    <t xml:space="preserve"> Чуксина Ирина</t>
  </si>
  <si>
    <t>Селезнев К.В.</t>
  </si>
  <si>
    <t>Кичкидар З гр 2А</t>
  </si>
  <si>
    <t>Юномкаратау по З ст 4А</t>
  </si>
  <si>
    <t>Тютю (2-я З) Ю ребру 3Б</t>
  </si>
  <si>
    <t>Тютю (З) Ю стене 5А</t>
  </si>
  <si>
    <t>Тютю (В-З) 3А</t>
  </si>
  <si>
    <t>Всего восхождений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</si>
</sst>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9"/>
      <color indexed="8"/>
      <name val="Verdana"/>
      <family val="2"/>
      <charset val="204"/>
    </font>
    <font>
      <b/>
      <sz val="10"/>
      <name val="Arial"/>
      <family val="2"/>
      <charset val="204"/>
    </font>
    <font>
      <b/>
      <sz val="10"/>
      <name val="Arial"/>
    </font>
    <font>
      <b/>
      <sz val="9"/>
      <color indexed="8"/>
      <name val="Verdana"/>
      <family val="2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0" fillId="0" borderId="0" xfId="0" applyNumberFormat="1"/>
    <xf numFmtId="14" fontId="2" fillId="0" borderId="0" xfId="0" applyNumberFormat="1" applyFont="1"/>
    <xf numFmtId="14" fontId="3" fillId="0" borderId="0" xfId="0" applyNumberFormat="1" applyFont="1"/>
    <xf numFmtId="0" fontId="1" fillId="2" borderId="0" xfId="0" applyFont="1" applyFill="1"/>
    <xf numFmtId="14" fontId="0" fillId="2" borderId="0" xfId="0" applyNumberFormat="1" applyFill="1"/>
    <xf numFmtId="14" fontId="2" fillId="2" borderId="0" xfId="0" applyNumberFormat="1" applyFont="1" applyFill="1"/>
    <xf numFmtId="14" fontId="0" fillId="3" borderId="0" xfId="0" applyNumberFormat="1" applyFill="1"/>
    <xf numFmtId="0" fontId="1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G28" sqref="G28"/>
    </sheetView>
  </sheetViews>
  <sheetFormatPr defaultRowHeight="12.75" x14ac:dyDescent="0.2"/>
  <cols>
    <col min="1" max="1" width="29.7109375" bestFit="1" customWidth="1"/>
    <col min="2" max="2" width="18" bestFit="1" customWidth="1"/>
    <col min="3" max="3" width="27" bestFit="1" customWidth="1"/>
    <col min="4" max="4" width="21.5703125" bestFit="1" customWidth="1"/>
    <col min="5" max="5" width="16.140625" bestFit="1" customWidth="1"/>
    <col min="6" max="6" width="19.5703125" bestFit="1" customWidth="1"/>
    <col min="7" max="7" width="19.7109375" bestFit="1" customWidth="1"/>
  </cols>
  <sheetData>
    <row r="1" spans="1:7" x14ac:dyDescent="0.2">
      <c r="A1" s="2" t="s">
        <v>10</v>
      </c>
    </row>
    <row r="2" spans="1:7" s="2" customFormat="1" x14ac:dyDescent="0.2">
      <c r="B2" s="2" t="s">
        <v>53</v>
      </c>
      <c r="C2" s="2" t="s">
        <v>54</v>
      </c>
      <c r="D2" s="2" t="s">
        <v>55</v>
      </c>
      <c r="E2" s="2" t="s">
        <v>56</v>
      </c>
      <c r="F2" s="2" t="s">
        <v>58</v>
      </c>
      <c r="G2" s="2" t="s">
        <v>57</v>
      </c>
    </row>
    <row r="3" spans="1:7" s="2" customFormat="1" x14ac:dyDescent="0.2">
      <c r="A3" s="2" t="s">
        <v>50</v>
      </c>
      <c r="B3" s="6">
        <v>42573</v>
      </c>
      <c r="C3" s="6">
        <v>42576</v>
      </c>
      <c r="D3" s="6">
        <v>42578</v>
      </c>
      <c r="F3" s="6">
        <v>42579</v>
      </c>
    </row>
    <row r="4" spans="1:7" x14ac:dyDescent="0.2">
      <c r="A4" s="1" t="s">
        <v>0</v>
      </c>
      <c r="B4" s="9">
        <v>42573</v>
      </c>
      <c r="C4" s="9">
        <v>42576</v>
      </c>
      <c r="D4" s="9">
        <v>42578</v>
      </c>
      <c r="F4" s="9">
        <v>42579</v>
      </c>
      <c r="G4" s="9">
        <v>42581</v>
      </c>
    </row>
    <row r="5" spans="1:7" x14ac:dyDescent="0.2">
      <c r="A5" s="1" t="s">
        <v>1</v>
      </c>
      <c r="B5" s="9">
        <v>42573</v>
      </c>
      <c r="C5" s="9">
        <v>42576</v>
      </c>
      <c r="D5" s="9">
        <v>42578</v>
      </c>
      <c r="F5" s="9">
        <v>42579</v>
      </c>
      <c r="G5" s="9">
        <v>42581</v>
      </c>
    </row>
    <row r="6" spans="1:7" x14ac:dyDescent="0.2">
      <c r="A6" s="1" t="s">
        <v>2</v>
      </c>
      <c r="B6" s="9">
        <v>42573</v>
      </c>
      <c r="C6" s="9">
        <v>42576</v>
      </c>
      <c r="D6" s="9">
        <v>42578</v>
      </c>
      <c r="F6" s="9">
        <v>42579</v>
      </c>
      <c r="G6" s="9">
        <v>42581</v>
      </c>
    </row>
    <row r="7" spans="1:7" x14ac:dyDescent="0.2">
      <c r="A7" s="1" t="s">
        <v>7</v>
      </c>
      <c r="B7" s="9">
        <v>42573</v>
      </c>
      <c r="C7" s="9">
        <v>42576</v>
      </c>
      <c r="D7" s="9">
        <v>42578</v>
      </c>
      <c r="F7" s="9">
        <v>42579</v>
      </c>
    </row>
    <row r="8" spans="1:7" x14ac:dyDescent="0.2">
      <c r="A8" s="1" t="s">
        <v>8</v>
      </c>
      <c r="B8" s="9">
        <v>42573</v>
      </c>
      <c r="C8" s="9">
        <v>42576</v>
      </c>
      <c r="D8" s="9">
        <v>42578</v>
      </c>
      <c r="F8" s="9">
        <v>42579</v>
      </c>
    </row>
    <row r="9" spans="1:7" x14ac:dyDescent="0.2">
      <c r="A9" s="1" t="s">
        <v>9</v>
      </c>
      <c r="B9" s="5">
        <v>42573</v>
      </c>
      <c r="C9" s="5"/>
    </row>
    <row r="10" spans="1:7" x14ac:dyDescent="0.2">
      <c r="A10" s="1"/>
    </row>
    <row r="11" spans="1:7" s="3" customFormat="1" x14ac:dyDescent="0.2">
      <c r="A11" s="4" t="s">
        <v>51</v>
      </c>
      <c r="B11" s="7">
        <v>42573</v>
      </c>
      <c r="C11" s="7">
        <v>42576</v>
      </c>
      <c r="D11" s="7">
        <v>42579</v>
      </c>
      <c r="E11" s="7">
        <v>42582</v>
      </c>
      <c r="G11" s="7">
        <v>42581</v>
      </c>
    </row>
    <row r="12" spans="1:7" x14ac:dyDescent="0.2">
      <c r="A12" s="1" t="s">
        <v>3</v>
      </c>
      <c r="B12" s="9">
        <v>42573</v>
      </c>
      <c r="C12" s="9">
        <v>42576</v>
      </c>
      <c r="D12" s="9">
        <v>42579</v>
      </c>
    </row>
    <row r="13" spans="1:7" x14ac:dyDescent="0.2">
      <c r="A13" s="1" t="s">
        <v>4</v>
      </c>
      <c r="B13" s="9">
        <v>42573</v>
      </c>
      <c r="C13" s="9">
        <v>42576</v>
      </c>
      <c r="D13" s="9">
        <v>42579</v>
      </c>
      <c r="E13" s="9">
        <v>42582</v>
      </c>
      <c r="G13" s="9">
        <v>42581</v>
      </c>
    </row>
    <row r="14" spans="1:7" x14ac:dyDescent="0.2">
      <c r="A14" s="1" t="s">
        <v>5</v>
      </c>
      <c r="B14" s="9">
        <v>42573</v>
      </c>
      <c r="C14" s="9">
        <v>42576</v>
      </c>
      <c r="D14" s="9">
        <v>42579</v>
      </c>
    </row>
    <row r="15" spans="1:7" x14ac:dyDescent="0.2">
      <c r="A15" s="1" t="s">
        <v>6</v>
      </c>
      <c r="B15" s="9">
        <v>42573</v>
      </c>
      <c r="C15" s="9">
        <v>42576</v>
      </c>
      <c r="D15" s="9">
        <v>42579</v>
      </c>
      <c r="E15" s="9">
        <v>42582</v>
      </c>
      <c r="G15" s="9">
        <v>42581</v>
      </c>
    </row>
    <row r="16" spans="1:7" x14ac:dyDescent="0.2">
      <c r="A16" s="1" t="s">
        <v>49</v>
      </c>
      <c r="B16" s="9">
        <v>42573</v>
      </c>
      <c r="C16" s="9">
        <v>42576</v>
      </c>
      <c r="D16" s="9">
        <v>42579</v>
      </c>
      <c r="E16" s="9">
        <v>42582</v>
      </c>
      <c r="G16" s="9">
        <v>42581</v>
      </c>
    </row>
    <row r="17" spans="1:8" x14ac:dyDescent="0.2">
      <c r="A17" s="1"/>
    </row>
    <row r="18" spans="1:8" s="3" customFormat="1" x14ac:dyDescent="0.2">
      <c r="A18" s="4" t="s">
        <v>52</v>
      </c>
      <c r="B18" s="7">
        <v>42573</v>
      </c>
      <c r="C18" s="7">
        <v>42577</v>
      </c>
      <c r="D18" s="7">
        <v>42579</v>
      </c>
      <c r="E18" s="7">
        <v>42581</v>
      </c>
      <c r="G18" s="7">
        <v>42582</v>
      </c>
    </row>
    <row r="19" spans="1:8" x14ac:dyDescent="0.2">
      <c r="A19" s="1" t="s">
        <v>39</v>
      </c>
      <c r="B19" s="9">
        <v>42573</v>
      </c>
      <c r="C19" s="9">
        <v>42577</v>
      </c>
      <c r="D19" s="9">
        <v>42579</v>
      </c>
    </row>
    <row r="20" spans="1:8" x14ac:dyDescent="0.2">
      <c r="A20" s="1" t="s">
        <v>40</v>
      </c>
      <c r="B20" s="9">
        <v>42573</v>
      </c>
      <c r="C20" s="9">
        <v>42577</v>
      </c>
      <c r="D20" s="9">
        <v>42579</v>
      </c>
      <c r="E20" s="9">
        <v>42581</v>
      </c>
      <c r="G20" s="9">
        <v>42582</v>
      </c>
    </row>
    <row r="21" spans="1:8" x14ac:dyDescent="0.2">
      <c r="A21" s="1" t="s">
        <v>47</v>
      </c>
      <c r="B21" s="9">
        <v>42573</v>
      </c>
      <c r="C21" s="9">
        <v>42577</v>
      </c>
      <c r="D21" s="9">
        <v>42579</v>
      </c>
      <c r="E21" s="9">
        <v>42581</v>
      </c>
      <c r="G21" s="9">
        <v>42582</v>
      </c>
    </row>
    <row r="22" spans="1:8" x14ac:dyDescent="0.2">
      <c r="A22" s="1" t="s">
        <v>41</v>
      </c>
      <c r="B22" s="9">
        <v>42573</v>
      </c>
      <c r="C22" s="9">
        <v>42577</v>
      </c>
      <c r="E22" s="9">
        <v>42581</v>
      </c>
    </row>
    <row r="23" spans="1:8" x14ac:dyDescent="0.2">
      <c r="A23" s="1" t="s">
        <v>48</v>
      </c>
      <c r="B23" s="9">
        <v>42573</v>
      </c>
      <c r="C23" s="9">
        <v>42577</v>
      </c>
      <c r="D23" s="9">
        <v>42579</v>
      </c>
      <c r="E23" s="9">
        <v>42581</v>
      </c>
      <c r="G23" s="9">
        <v>42582</v>
      </c>
    </row>
    <row r="24" spans="1:8" x14ac:dyDescent="0.2">
      <c r="A24" s="1" t="s">
        <v>43</v>
      </c>
      <c r="B24" s="9">
        <v>42573</v>
      </c>
      <c r="C24" s="9">
        <v>42577</v>
      </c>
      <c r="D24" s="9">
        <v>42579</v>
      </c>
      <c r="E24" s="9">
        <v>42581</v>
      </c>
      <c r="G24" s="9">
        <v>42582</v>
      </c>
    </row>
    <row r="25" spans="1:8" x14ac:dyDescent="0.2">
      <c r="A25" s="1" t="s">
        <v>42</v>
      </c>
      <c r="E25" s="5">
        <v>42581</v>
      </c>
    </row>
    <row r="28" spans="1:8" s="3" customFormat="1" x14ac:dyDescent="0.2">
      <c r="A28" s="4" t="s">
        <v>81</v>
      </c>
      <c r="B28" s="3">
        <v>20</v>
      </c>
      <c r="C28" s="3">
        <v>19</v>
      </c>
      <c r="D28" s="3">
        <v>18</v>
      </c>
      <c r="E28" s="3">
        <v>10</v>
      </c>
      <c r="F28" s="3">
        <v>6</v>
      </c>
      <c r="G28" s="3">
        <v>12</v>
      </c>
      <c r="H28" s="2">
        <f>SUM(B28:G28)</f>
        <v>85</v>
      </c>
    </row>
    <row r="31" spans="1:8" x14ac:dyDescent="0.2">
      <c r="B31">
        <f>B28+E28+'Восхождения СП'!B38</f>
        <v>56</v>
      </c>
      <c r="C31">
        <f>C28+F28+G28+'Восхождения СП'!H38+'Восхождения СС и СМ'!B26</f>
        <v>54</v>
      </c>
      <c r="D31">
        <f>D28+'Восхождения СП'!E38+'Восхождения СП'!I38+'Восхождения СП'!J38+'Восхождения СС и СМ'!F26</f>
        <v>43</v>
      </c>
    </row>
  </sheetData>
  <phoneticPr fontId="5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29" sqref="I29"/>
    </sheetView>
  </sheetViews>
  <sheetFormatPr defaultRowHeight="12.75" x14ac:dyDescent="0.2"/>
  <cols>
    <col min="1" max="1" width="48.42578125" bestFit="1" customWidth="1"/>
    <col min="2" max="2" width="18" bestFit="1" customWidth="1"/>
    <col min="3" max="3" width="21.140625" bestFit="1" customWidth="1"/>
    <col min="4" max="4" width="16.5703125" bestFit="1" customWidth="1"/>
    <col min="5" max="5" width="16" bestFit="1" customWidth="1"/>
    <col min="6" max="6" width="17" bestFit="1" customWidth="1"/>
    <col min="7" max="7" width="13.85546875" bestFit="1" customWidth="1"/>
    <col min="8" max="8" width="19.5703125" bestFit="1" customWidth="1"/>
    <col min="9" max="9" width="21.5703125" bestFit="1" customWidth="1"/>
    <col min="10" max="10" width="25.7109375" bestFit="1" customWidth="1"/>
  </cols>
  <sheetData>
    <row r="1" spans="1:10" s="2" customFormat="1" x14ac:dyDescent="0.2">
      <c r="A1" s="2" t="s">
        <v>59</v>
      </c>
    </row>
    <row r="2" spans="1:10" s="2" customFormat="1" x14ac:dyDescent="0.2">
      <c r="B2" s="2" t="s">
        <v>53</v>
      </c>
      <c r="C2" s="2" t="s">
        <v>62</v>
      </c>
      <c r="D2" s="2" t="s">
        <v>66</v>
      </c>
      <c r="E2" s="2" t="s">
        <v>63</v>
      </c>
      <c r="F2" s="2" t="s">
        <v>65</v>
      </c>
      <c r="G2" s="2" t="s">
        <v>64</v>
      </c>
      <c r="H2" s="2" t="s">
        <v>58</v>
      </c>
      <c r="I2" s="2" t="s">
        <v>55</v>
      </c>
      <c r="J2" s="2" t="s">
        <v>67</v>
      </c>
    </row>
    <row r="3" spans="1:10" s="2" customFormat="1" x14ac:dyDescent="0.2">
      <c r="A3" s="2" t="s">
        <v>60</v>
      </c>
      <c r="B3" s="6">
        <v>42572</v>
      </c>
      <c r="E3" s="7">
        <v>42575</v>
      </c>
      <c r="F3" s="6">
        <v>42576</v>
      </c>
    </row>
    <row r="4" spans="1:10" x14ac:dyDescent="0.2">
      <c r="A4" s="1" t="s">
        <v>22</v>
      </c>
      <c r="B4" s="5">
        <v>42572</v>
      </c>
      <c r="E4" s="5">
        <v>42575</v>
      </c>
      <c r="F4" s="9">
        <v>42576</v>
      </c>
    </row>
    <row r="5" spans="1:10" x14ac:dyDescent="0.2">
      <c r="A5" s="1" t="s">
        <v>27</v>
      </c>
      <c r="B5" s="5">
        <v>42572</v>
      </c>
      <c r="E5" s="5">
        <v>42575</v>
      </c>
      <c r="F5" s="9">
        <v>42576</v>
      </c>
    </row>
    <row r="6" spans="1:10" x14ac:dyDescent="0.2">
      <c r="A6" s="1" t="s">
        <v>23</v>
      </c>
      <c r="B6" s="5">
        <v>42572</v>
      </c>
      <c r="E6" s="5">
        <v>42575</v>
      </c>
      <c r="F6" s="9">
        <v>42576</v>
      </c>
    </row>
    <row r="7" spans="1:10" x14ac:dyDescent="0.2">
      <c r="A7" s="1" t="s">
        <v>24</v>
      </c>
      <c r="B7" s="5">
        <v>42572</v>
      </c>
      <c r="E7" s="5">
        <v>42575</v>
      </c>
      <c r="F7" s="9">
        <v>42576</v>
      </c>
    </row>
    <row r="8" spans="1:10" x14ac:dyDescent="0.2">
      <c r="A8" s="1" t="s">
        <v>25</v>
      </c>
      <c r="B8" s="5">
        <v>42572</v>
      </c>
      <c r="E8" s="5">
        <v>42575</v>
      </c>
      <c r="F8" s="9">
        <v>42576</v>
      </c>
    </row>
    <row r="9" spans="1:10" x14ac:dyDescent="0.2">
      <c r="A9" s="1" t="s">
        <v>26</v>
      </c>
      <c r="B9" s="5">
        <v>42572</v>
      </c>
      <c r="E9" s="5">
        <v>42575</v>
      </c>
      <c r="F9" s="9">
        <v>42576</v>
      </c>
    </row>
    <row r="11" spans="1:10" s="3" customFormat="1" x14ac:dyDescent="0.2">
      <c r="A11" s="4" t="s">
        <v>21</v>
      </c>
      <c r="B11" s="6">
        <v>42572</v>
      </c>
      <c r="E11" s="7">
        <v>42575</v>
      </c>
      <c r="F11" s="6">
        <v>42576</v>
      </c>
      <c r="G11" s="7">
        <v>42581</v>
      </c>
    </row>
    <row r="12" spans="1:10" x14ac:dyDescent="0.2">
      <c r="A12" s="1" t="s">
        <v>12</v>
      </c>
      <c r="B12" s="11">
        <v>42572</v>
      </c>
      <c r="E12" s="11">
        <v>42575</v>
      </c>
      <c r="F12" s="9">
        <v>42576</v>
      </c>
      <c r="G12" s="9">
        <v>42581</v>
      </c>
    </row>
    <row r="13" spans="1:10" x14ac:dyDescent="0.2">
      <c r="A13" s="1" t="s">
        <v>13</v>
      </c>
      <c r="B13" s="5">
        <v>42572</v>
      </c>
      <c r="E13" s="5">
        <v>42575</v>
      </c>
      <c r="F13" s="9">
        <v>42576</v>
      </c>
      <c r="G13" s="9">
        <v>42581</v>
      </c>
    </row>
    <row r="14" spans="1:10" x14ac:dyDescent="0.2">
      <c r="A14" s="1" t="s">
        <v>14</v>
      </c>
      <c r="B14" s="5">
        <v>42572</v>
      </c>
      <c r="E14" s="5">
        <v>42575</v>
      </c>
      <c r="F14" s="9">
        <v>42576</v>
      </c>
      <c r="G14" s="9">
        <v>42581</v>
      </c>
    </row>
    <row r="15" spans="1:10" x14ac:dyDescent="0.2">
      <c r="A15" s="1" t="s">
        <v>15</v>
      </c>
      <c r="B15" s="5">
        <v>42572</v>
      </c>
      <c r="E15" s="5">
        <v>42575</v>
      </c>
      <c r="F15" s="9">
        <v>42576</v>
      </c>
    </row>
    <row r="17" spans="1:10" s="3" customFormat="1" x14ac:dyDescent="0.2">
      <c r="A17" s="4" t="s">
        <v>20</v>
      </c>
      <c r="B17" s="6">
        <v>42572</v>
      </c>
      <c r="D17" s="7">
        <v>42575</v>
      </c>
    </row>
    <row r="18" spans="1:10" x14ac:dyDescent="0.2">
      <c r="A18" s="1" t="s">
        <v>28</v>
      </c>
      <c r="B18" s="5">
        <v>42572</v>
      </c>
      <c r="D18" s="9">
        <v>42575</v>
      </c>
      <c r="H18" s="10">
        <v>42579</v>
      </c>
      <c r="J18" s="5">
        <v>42581</v>
      </c>
    </row>
    <row r="19" spans="1:10" x14ac:dyDescent="0.2">
      <c r="A19" s="1" t="s">
        <v>29</v>
      </c>
      <c r="B19" s="5">
        <v>42572</v>
      </c>
      <c r="D19" s="9">
        <v>42575</v>
      </c>
      <c r="H19" s="5">
        <v>42579</v>
      </c>
      <c r="J19" s="5">
        <v>42581</v>
      </c>
    </row>
    <row r="20" spans="1:10" x14ac:dyDescent="0.2">
      <c r="A20" s="1" t="s">
        <v>30</v>
      </c>
      <c r="B20" s="5">
        <v>42572</v>
      </c>
      <c r="D20" s="9">
        <v>42575</v>
      </c>
      <c r="H20" s="5">
        <v>42579</v>
      </c>
      <c r="J20" s="5">
        <v>42581</v>
      </c>
    </row>
    <row r="21" spans="1:10" x14ac:dyDescent="0.2">
      <c r="A21" s="1" t="s">
        <v>31</v>
      </c>
      <c r="B21" s="5">
        <v>42572</v>
      </c>
      <c r="D21" s="9">
        <v>42575</v>
      </c>
      <c r="H21" s="5">
        <v>42579</v>
      </c>
      <c r="J21" s="10">
        <v>42581</v>
      </c>
    </row>
    <row r="22" spans="1:10" x14ac:dyDescent="0.2">
      <c r="A22" s="1" t="s">
        <v>32</v>
      </c>
      <c r="B22" s="5">
        <v>42572</v>
      </c>
      <c r="D22" s="9">
        <v>42575</v>
      </c>
      <c r="H22" s="5">
        <v>42579</v>
      </c>
      <c r="J22" s="10">
        <v>42581</v>
      </c>
    </row>
    <row r="23" spans="1:10" x14ac:dyDescent="0.2">
      <c r="A23" s="1" t="s">
        <v>33</v>
      </c>
      <c r="B23" s="5">
        <v>42572</v>
      </c>
      <c r="D23" s="9">
        <v>42575</v>
      </c>
      <c r="H23" s="10">
        <v>42579</v>
      </c>
      <c r="J23" s="5">
        <v>42581</v>
      </c>
    </row>
    <row r="25" spans="1:10" s="3" customFormat="1" x14ac:dyDescent="0.2">
      <c r="A25" s="4" t="s">
        <v>61</v>
      </c>
      <c r="B25" s="6">
        <v>42572</v>
      </c>
      <c r="C25" s="7">
        <v>42575</v>
      </c>
    </row>
    <row r="26" spans="1:10" x14ac:dyDescent="0.2">
      <c r="A26" s="1" t="s">
        <v>16</v>
      </c>
      <c r="B26" s="5">
        <v>42572</v>
      </c>
      <c r="C26" s="9">
        <v>42575</v>
      </c>
      <c r="H26" s="5">
        <v>42579</v>
      </c>
    </row>
    <row r="27" spans="1:10" x14ac:dyDescent="0.2">
      <c r="A27" s="1" t="s">
        <v>17</v>
      </c>
      <c r="B27" s="5">
        <v>42572</v>
      </c>
      <c r="C27" s="9">
        <v>42575</v>
      </c>
      <c r="H27" s="10">
        <v>42579</v>
      </c>
    </row>
    <row r="28" spans="1:10" x14ac:dyDescent="0.2">
      <c r="A28" s="1" t="s">
        <v>18</v>
      </c>
      <c r="B28" s="5">
        <v>42572</v>
      </c>
      <c r="C28" s="9">
        <v>42575</v>
      </c>
      <c r="I28" s="5">
        <v>42581</v>
      </c>
    </row>
    <row r="29" spans="1:10" x14ac:dyDescent="0.2">
      <c r="A29" s="1" t="s">
        <v>19</v>
      </c>
      <c r="B29" s="5">
        <v>42572</v>
      </c>
      <c r="C29" s="9">
        <v>42575</v>
      </c>
      <c r="H29" s="5">
        <v>42579</v>
      </c>
      <c r="I29" s="10">
        <v>42581</v>
      </c>
    </row>
    <row r="30" spans="1:10" x14ac:dyDescent="0.2">
      <c r="A30" s="1" t="s">
        <v>11</v>
      </c>
      <c r="B30" s="5">
        <v>42572</v>
      </c>
      <c r="C30" s="9">
        <v>42575</v>
      </c>
      <c r="H30" s="5">
        <v>42579</v>
      </c>
    </row>
    <row r="31" spans="1:10" x14ac:dyDescent="0.2">
      <c r="A31" s="1" t="s">
        <v>34</v>
      </c>
      <c r="B31" s="5">
        <v>42572</v>
      </c>
      <c r="C31" s="9">
        <v>42575</v>
      </c>
      <c r="H31" s="5">
        <v>42579</v>
      </c>
      <c r="I31" s="5">
        <v>42581</v>
      </c>
    </row>
    <row r="33" spans="1:11" x14ac:dyDescent="0.2">
      <c r="A33" s="1" t="s">
        <v>68</v>
      </c>
    </row>
    <row r="34" spans="1:11" x14ac:dyDescent="0.2">
      <c r="A34" s="8" t="s">
        <v>69</v>
      </c>
    </row>
    <row r="35" spans="1:11" x14ac:dyDescent="0.2">
      <c r="A35" s="12" t="s">
        <v>70</v>
      </c>
    </row>
    <row r="38" spans="1:11" s="3" customFormat="1" x14ac:dyDescent="0.2">
      <c r="A38" s="4" t="s">
        <v>81</v>
      </c>
      <c r="B38" s="3">
        <v>26</v>
      </c>
      <c r="C38" s="3">
        <v>7</v>
      </c>
      <c r="D38" s="3">
        <v>7</v>
      </c>
      <c r="E38" s="3">
        <v>12</v>
      </c>
      <c r="F38" s="3">
        <v>12</v>
      </c>
      <c r="G38" s="3">
        <v>4</v>
      </c>
      <c r="H38" s="3">
        <v>11</v>
      </c>
      <c r="I38" s="3">
        <v>3</v>
      </c>
      <c r="J38" s="3">
        <v>6</v>
      </c>
      <c r="K38" s="3">
        <f>SUM(B38:J38)</f>
        <v>88</v>
      </c>
    </row>
    <row r="41" spans="1:11" x14ac:dyDescent="0.2">
      <c r="C41">
        <f>C38+F38+G38+'Восхождения СС и СМ'!G26</f>
        <v>27</v>
      </c>
      <c r="D41">
        <f>D38+'Восхождения СС и СМ'!D26</f>
        <v>11</v>
      </c>
    </row>
  </sheetData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E19" sqref="E19"/>
    </sheetView>
  </sheetViews>
  <sheetFormatPr defaultRowHeight="12.75" x14ac:dyDescent="0.2"/>
  <cols>
    <col min="1" max="1" width="31" bestFit="1" customWidth="1"/>
    <col min="2" max="2" width="17.28515625" bestFit="1" customWidth="1"/>
    <col min="3" max="4" width="24.140625" bestFit="1" customWidth="1"/>
    <col min="5" max="5" width="20.42578125" bestFit="1" customWidth="1"/>
    <col min="6" max="6" width="25.7109375" bestFit="1" customWidth="1"/>
    <col min="7" max="7" width="13.85546875" bestFit="1" customWidth="1"/>
  </cols>
  <sheetData>
    <row r="1" spans="1:7" s="2" customFormat="1" x14ac:dyDescent="0.2">
      <c r="A1" s="2" t="s">
        <v>71</v>
      </c>
    </row>
    <row r="2" spans="1:7" s="2" customFormat="1" x14ac:dyDescent="0.2">
      <c r="B2" s="2" t="s">
        <v>76</v>
      </c>
      <c r="C2" s="2" t="s">
        <v>77</v>
      </c>
      <c r="D2" s="2" t="s">
        <v>78</v>
      </c>
      <c r="E2" s="2" t="s">
        <v>79</v>
      </c>
      <c r="F2" s="2" t="s">
        <v>67</v>
      </c>
      <c r="G2" s="2" t="s">
        <v>80</v>
      </c>
    </row>
    <row r="3" spans="1:7" s="2" customFormat="1" x14ac:dyDescent="0.2">
      <c r="A3" s="2" t="s">
        <v>72</v>
      </c>
      <c r="B3" s="6">
        <v>42575</v>
      </c>
      <c r="C3" s="6">
        <v>42576</v>
      </c>
    </row>
    <row r="4" spans="1:7" x14ac:dyDescent="0.2">
      <c r="A4" s="1" t="s">
        <v>35</v>
      </c>
      <c r="B4" s="5">
        <v>42575</v>
      </c>
      <c r="C4" s="9">
        <v>42576</v>
      </c>
      <c r="D4" s="5">
        <v>42578</v>
      </c>
    </row>
    <row r="5" spans="1:7" x14ac:dyDescent="0.2">
      <c r="A5" s="1" t="s">
        <v>36</v>
      </c>
      <c r="B5" s="5">
        <v>42575</v>
      </c>
      <c r="C5" s="9">
        <v>42576</v>
      </c>
      <c r="D5" s="10">
        <v>42578</v>
      </c>
    </row>
    <row r="6" spans="1:7" x14ac:dyDescent="0.2">
      <c r="A6" s="1" t="s">
        <v>37</v>
      </c>
      <c r="B6" s="5">
        <v>42575</v>
      </c>
      <c r="C6" s="9">
        <v>42576</v>
      </c>
      <c r="D6" s="5">
        <v>42578</v>
      </c>
    </row>
    <row r="7" spans="1:7" x14ac:dyDescent="0.2">
      <c r="A7" s="1" t="s">
        <v>38</v>
      </c>
      <c r="B7" s="5">
        <v>42575</v>
      </c>
      <c r="C7" s="9">
        <v>42576</v>
      </c>
      <c r="D7" s="5">
        <v>42578</v>
      </c>
    </row>
    <row r="8" spans="1:7" x14ac:dyDescent="0.2">
      <c r="A8" s="1" t="s">
        <v>73</v>
      </c>
      <c r="B8" s="5">
        <v>42575</v>
      </c>
    </row>
    <row r="11" spans="1:7" x14ac:dyDescent="0.2">
      <c r="A11" s="1" t="s">
        <v>44</v>
      </c>
      <c r="F11" s="5">
        <v>42579</v>
      </c>
      <c r="G11" s="5">
        <v>42581</v>
      </c>
    </row>
    <row r="12" spans="1:7" x14ac:dyDescent="0.2">
      <c r="A12" s="1" t="s">
        <v>45</v>
      </c>
      <c r="F12" s="5">
        <v>42579</v>
      </c>
      <c r="G12" s="5">
        <v>42581</v>
      </c>
    </row>
    <row r="13" spans="1:7" x14ac:dyDescent="0.2">
      <c r="A13" s="1" t="s">
        <v>46</v>
      </c>
      <c r="F13" s="5">
        <v>42579</v>
      </c>
      <c r="G13" s="10">
        <v>42581</v>
      </c>
    </row>
    <row r="14" spans="1:7" x14ac:dyDescent="0.2">
      <c r="A14" s="1" t="s">
        <v>74</v>
      </c>
      <c r="F14" s="6">
        <v>42579</v>
      </c>
      <c r="G14" s="5">
        <v>42581</v>
      </c>
    </row>
    <row r="17" spans="1:8" x14ac:dyDescent="0.2">
      <c r="A17" s="1" t="s">
        <v>72</v>
      </c>
      <c r="E17" s="10">
        <v>42578</v>
      </c>
    </row>
    <row r="18" spans="1:8" x14ac:dyDescent="0.2">
      <c r="A18" s="1" t="s">
        <v>61</v>
      </c>
      <c r="E18" s="9">
        <v>42578</v>
      </c>
    </row>
    <row r="19" spans="1:8" x14ac:dyDescent="0.2">
      <c r="A19" s="1" t="s">
        <v>75</v>
      </c>
      <c r="E19" s="9">
        <v>42578</v>
      </c>
    </row>
    <row r="22" spans="1:8" x14ac:dyDescent="0.2">
      <c r="A22" s="1" t="s">
        <v>68</v>
      </c>
    </row>
    <row r="23" spans="1:8" x14ac:dyDescent="0.2">
      <c r="A23" s="8" t="s">
        <v>69</v>
      </c>
    </row>
    <row r="26" spans="1:8" s="3" customFormat="1" x14ac:dyDescent="0.2">
      <c r="A26" s="4" t="s">
        <v>81</v>
      </c>
      <c r="B26" s="3">
        <v>6</v>
      </c>
      <c r="C26" s="3">
        <v>5</v>
      </c>
      <c r="D26" s="3">
        <v>4</v>
      </c>
      <c r="E26" s="3">
        <v>3</v>
      </c>
      <c r="F26" s="3">
        <v>4</v>
      </c>
      <c r="G26" s="3">
        <v>4</v>
      </c>
      <c r="H26" s="3">
        <f>SUM(B26:G26)</f>
        <v>26</v>
      </c>
    </row>
    <row r="28" spans="1:8" x14ac:dyDescent="0.2">
      <c r="H28">
        <f>H26+'Восхождения НП'!H28+'Восхождения СП'!K38</f>
        <v>199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Восхождения НП</vt:lpstr>
      <vt:lpstr>Восхождения СП</vt:lpstr>
      <vt:lpstr>Восхождения СС и СМ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Дима</cp:lastModifiedBy>
  <dcterms:created xsi:type="dcterms:W3CDTF">1996-10-08T23:32:33Z</dcterms:created>
  <dcterms:modified xsi:type="dcterms:W3CDTF">2016-09-01T09:22:02Z</dcterms:modified>
</cp:coreProperties>
</file>